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Contable\"/>
    </mc:Choice>
  </mc:AlternateContent>
  <xr:revisionPtr revIDLastSave="0" documentId="13_ncr:1_{94DC3DB4-4A82-416A-A882-9EED1C37A461}" xr6:coauthVersionLast="47" xr6:coauthVersionMax="47" xr10:uidLastSave="{00000000-0000-0000-0000-000000000000}"/>
  <bookViews>
    <workbookView xWindow="-120" yWindow="-120" windowWidth="29040" windowHeight="15720" xr2:uid="{B1929166-203D-476A-BF58-6B6E8C5BDA37}"/>
  </bookViews>
  <sheets>
    <sheet name="CORTE 30 DIC" sheetId="1" r:id="rId1"/>
  </sheets>
  <definedNames>
    <definedName name="_xlnm.Print_Area" localSheetId="0">'CORTE 30 DIC'!$A$1:$P$87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4" i="1" l="1"/>
  <c r="H67" i="1"/>
  <c r="H62" i="1"/>
  <c r="H47" i="1"/>
  <c r="N33" i="1"/>
  <c r="N31" i="1"/>
  <c r="N27" i="1"/>
  <c r="N11" i="1"/>
  <c r="N39" i="1" l="1"/>
  <c r="N54" i="1"/>
  <c r="N73" i="1"/>
  <c r="H16" i="1"/>
  <c r="N25" i="1"/>
  <c r="N21" i="1"/>
  <c r="H21" i="1"/>
  <c r="H35" i="1"/>
  <c r="H41" i="1"/>
  <c r="N69" i="1"/>
  <c r="N35" i="1" l="1"/>
  <c r="N74" i="1"/>
  <c r="N41" i="1" l="1"/>
</calcChain>
</file>

<file path=xl/sharedStrings.xml><?xml version="1.0" encoding="utf-8"?>
<sst xmlns="http://schemas.openxmlformats.org/spreadsheetml/2006/main" count="117" uniqueCount="109">
  <si>
    <t>Municipio de Chihuahua</t>
  </si>
  <si>
    <t>Tesorería Municipal</t>
  </si>
  <si>
    <t>Estado de Movimientos de Ingresos y Egresos del 01 de Enero al 31 de Diciembre de 2024</t>
  </si>
  <si>
    <t>(Cifras Expresadas en Pesos)</t>
  </si>
  <si>
    <t>I  N  G  R  E  S  O  S</t>
  </si>
  <si>
    <t>Impuestos</t>
  </si>
  <si>
    <t>Aprovechamientos</t>
  </si>
  <si>
    <t>Predial</t>
  </si>
  <si>
    <t>Otros Conceptos</t>
  </si>
  <si>
    <t>Traslación de Dominio de Bienes Inmuebles</t>
  </si>
  <si>
    <t>Otros Aprovechamientos</t>
  </si>
  <si>
    <t>Espectáculos Públicos</t>
  </si>
  <si>
    <t>Participaciones</t>
  </si>
  <si>
    <t xml:space="preserve">Multas </t>
  </si>
  <si>
    <t>Fondo General</t>
  </si>
  <si>
    <t>Recargos</t>
  </si>
  <si>
    <t>Fondo de Fiscalización</t>
  </si>
  <si>
    <t>Actos de Ejecución</t>
  </si>
  <si>
    <t>Fondo del Fomento Municipal</t>
  </si>
  <si>
    <t>Infraestructura</t>
  </si>
  <si>
    <t>Impuesto Especial Sobre Producción y Servicios</t>
  </si>
  <si>
    <t>IEPS Gasolina y Diesel</t>
  </si>
  <si>
    <t>ISR Participable</t>
  </si>
  <si>
    <t>Contribuciones de Mejoras</t>
  </si>
  <si>
    <t>Fondo de Administración de Impuesto Predial</t>
  </si>
  <si>
    <t>Universitario</t>
  </si>
  <si>
    <t xml:space="preserve"> </t>
  </si>
  <si>
    <t xml:space="preserve">Fondo de Estabilización </t>
  </si>
  <si>
    <t>Contribuciones Especiales</t>
  </si>
  <si>
    <t>ISR Bienes Inmuebles</t>
  </si>
  <si>
    <t>Aportaciones</t>
  </si>
  <si>
    <t>Fondo de Aportación al Fortalecimiento Municipal</t>
  </si>
  <si>
    <t xml:space="preserve">Derechos </t>
  </si>
  <si>
    <t>Derechos por Uso y Goce de Bienes Dominio Público</t>
  </si>
  <si>
    <t>FODESEM Aportaciones Estatales</t>
  </si>
  <si>
    <t>Permisos Ganaderos</t>
  </si>
  <si>
    <t>Convenios</t>
  </si>
  <si>
    <t>Permisos Obras Públicas</t>
  </si>
  <si>
    <t>Convenios y Subsidios</t>
  </si>
  <si>
    <t>Legalización de Firmas y Certificados</t>
  </si>
  <si>
    <t>Permisos Gobernación</t>
  </si>
  <si>
    <t>Incentivos de Colaboración Fiscal</t>
  </si>
  <si>
    <t>Aseo Urbano</t>
  </si>
  <si>
    <t>Impuesto sobre Automóviles Nuevos</t>
  </si>
  <si>
    <t>Alumbrado Público</t>
  </si>
  <si>
    <t>Fondo de Compensación ISAN</t>
  </si>
  <si>
    <t>Fijación de Anuncios y Propaganda Comercial</t>
  </si>
  <si>
    <t>Vehiculos de Procedencia Extranjera</t>
  </si>
  <si>
    <t>Servicios de Protección Civil</t>
  </si>
  <si>
    <t>Vigilancia Especial</t>
  </si>
  <si>
    <t>Suman los Ingresos</t>
  </si>
  <si>
    <t>Cuentas de Balance</t>
  </si>
  <si>
    <t>Existencia Anterior</t>
  </si>
  <si>
    <t>Productos</t>
  </si>
  <si>
    <t>Caja y Bancos</t>
  </si>
  <si>
    <t>Arrendamiento de Edificios Varios</t>
  </si>
  <si>
    <t>Fondos</t>
  </si>
  <si>
    <t>Enajenación de Muebles e Inmuebles</t>
  </si>
  <si>
    <t>Rendimientos Financieros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</si>
  <si>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</si>
  <si>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</si>
  <si>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</si>
  <si>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</si>
  <si>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</si>
  <si>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</si>
  <si>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</si>
  <si>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Deportiva</t>
  </si>
  <si>
    <t>Desarrollo Urbano y Ecología</t>
  </si>
  <si>
    <t>Desempeño de las Funciones</t>
  </si>
  <si>
    <t>Seguridad Pública</t>
  </si>
  <si>
    <t>Prestación de Sevicios Públicos</t>
  </si>
  <si>
    <t>Infraestructura Vial</t>
  </si>
  <si>
    <t>Recolección y Concesiones</t>
  </si>
  <si>
    <t>Areas Verdes</t>
  </si>
  <si>
    <t>Medio ambiente y Ecología</t>
  </si>
  <si>
    <t>Ejecución en Obras y Urbanización</t>
  </si>
  <si>
    <t>Protección Civil</t>
  </si>
  <si>
    <t>Investigación y Estudios</t>
  </si>
  <si>
    <t>Seguridad Pública y Sociedad</t>
  </si>
  <si>
    <t>Funciones de Gobierno</t>
  </si>
  <si>
    <t>Apoyo al  proceso presupuestal y Mejorar la Eficiencia Institucional</t>
  </si>
  <si>
    <t>Desarrollo Social</t>
  </si>
  <si>
    <t>Apoyo al  proceso presupuestal y Mejorar la Eficiencia</t>
  </si>
  <si>
    <t>Desarrollo Econónimo</t>
  </si>
  <si>
    <t>Función Pública y Contraloría</t>
  </si>
  <si>
    <t>Atención al Rezago Social</t>
  </si>
  <si>
    <t>Desarrollo Educativo</t>
  </si>
  <si>
    <t>Pensiones y Jubilaciones</t>
  </si>
  <si>
    <t>Fomento a  la Salud</t>
  </si>
  <si>
    <t>Deporte y Desarrollo de Capacidades Físicas</t>
  </si>
  <si>
    <t>Previsión y Seguridad Social</t>
  </si>
  <si>
    <t>Obligaciones por Resoluciones</t>
  </si>
  <si>
    <t>Promoción y Fomento</t>
  </si>
  <si>
    <t>Fomento al Sector Empresarial</t>
  </si>
  <si>
    <t>Deuda</t>
  </si>
  <si>
    <t>Fomento al Sector Turístico</t>
  </si>
  <si>
    <t>Amortización de la Deuda</t>
  </si>
  <si>
    <t>Fomento al Desarrollo Rural</t>
  </si>
  <si>
    <t>Gastos de la Deuda</t>
  </si>
  <si>
    <t>Servicios Gubernamentales</t>
  </si>
  <si>
    <t>Suman los Egresos</t>
  </si>
  <si>
    <t>Gobierno y Reglamentación</t>
  </si>
  <si>
    <t>Administración de Recursos Humanos y Materiales</t>
  </si>
  <si>
    <t>Existencia Actual</t>
  </si>
  <si>
    <t>Planeación, Evaluación y Modernización</t>
  </si>
  <si>
    <t>Servicios de Información a la Sociedad</t>
  </si>
  <si>
    <t>Control de Gestión</t>
  </si>
  <si>
    <t>Sumas iguales</t>
  </si>
  <si>
    <t>“Bajo protesta de decir verdad declaramos que los Estados Financieros y sus notas, son razonablemente correctos y son responsabilidad del emisor.”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</si>
</sst>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0"/>
      <name val="Arial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name val="Arial"/>
      <family val="2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164" fontId="0" fillId="2" borderId="0" xfId="1" applyNumberFormat="1" applyFont="1" applyFill="1" applyBorder="1" applyAlignment="1"/>
    <xf numFmtId="0" fontId="0" fillId="2" borderId="4" xfId="0" applyFill="1" applyBorder="1"/>
    <xf numFmtId="164" fontId="2" fillId="2" borderId="0" xfId="1" applyNumberFormat="1" applyFont="1" applyFill="1" applyBorder="1"/>
    <xf numFmtId="43" fontId="8" fillId="2" borderId="0" xfId="0" applyNumberFormat="1" applyFont="1" applyFill="1"/>
    <xf numFmtId="3" fontId="10" fillId="2" borderId="0" xfId="0" applyNumberFormat="1" applyFont="1" applyFill="1"/>
    <xf numFmtId="3" fontId="11" fillId="5" borderId="0" xfId="0" applyNumberFormat="1" applyFont="1" applyFill="1"/>
    <xf numFmtId="43" fontId="0" fillId="2" borderId="0" xfId="1" applyFont="1" applyFill="1" applyBorder="1"/>
    <xf numFmtId="43" fontId="8" fillId="2" borderId="0" xfId="1" applyFont="1" applyFill="1" applyBorder="1"/>
    <xf numFmtId="3" fontId="9" fillId="2" borderId="0" xfId="0" applyNumberFormat="1" applyFont="1" applyFill="1"/>
    <xf numFmtId="3" fontId="0" fillId="2" borderId="0" xfId="0" applyNumberFormat="1" applyFill="1"/>
    <xf numFmtId="0" fontId="6" fillId="2" borderId="0" xfId="0" applyFont="1" applyFill="1"/>
    <xf numFmtId="3" fontId="0" fillId="0" borderId="0" xfId="0" applyNumberFormat="1"/>
    <xf numFmtId="3" fontId="6" fillId="2" borderId="0" xfId="0" applyNumberFormat="1" applyFont="1" applyFill="1"/>
    <xf numFmtId="43" fontId="0" fillId="2" borderId="0" xfId="0" applyNumberFormat="1" applyFill="1"/>
    <xf numFmtId="3" fontId="0" fillId="3" borderId="0" xfId="0" applyNumberFormat="1" applyFill="1"/>
    <xf numFmtId="3" fontId="12" fillId="2" borderId="0" xfId="0" applyNumberFormat="1" applyFont="1" applyFill="1"/>
    <xf numFmtId="0" fontId="0" fillId="2" borderId="5" xfId="0" applyFill="1" applyBorder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3" fillId="0" borderId="9" xfId="0" applyNumberFormat="1" applyFont="1" applyBorder="1" applyAlignment="1">
      <alignment horizontal="left" vertical="center"/>
    </xf>
    <xf numFmtId="49" fontId="1" fillId="0" borderId="9" xfId="2" applyNumberFormat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13" fillId="0" borderId="0" xfId="0" applyNumberFormat="1" applyFont="1" applyAlignment="1">
      <alignment horizontal="left" vertical="center"/>
    </xf>
    <xf numFmtId="49" fontId="1" fillId="0" borderId="0" xfId="2" applyNumberFormat="1"/>
    <xf numFmtId="0" fontId="6" fillId="2" borderId="10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46FA9612-C0BA-4ED6-A7B8-17AEC89278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200526</xdr:colOff>
      <xdr:row>83</xdr:row>
      <xdr:rowOff>0</xdr:rowOff>
    </xdr:from>
    <xdr:to>
      <xdr:col>15</xdr:col>
      <xdr:colOff>51901</xdr:colOff>
      <xdr:row>84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6F8C8894-439C-4722-99F4-13F55D7BCA3F}"/>
            </a:ext>
          </a:extLst>
        </xdr:cNvPr>
        <xdr:cNvSpPr txBox="1">
          <a:spLocks noChangeArrowheads="1"/>
        </xdr:cNvSpPr>
      </xdr:nvSpPr>
      <xdr:spPr bwMode="auto">
        <a:xfrm>
          <a:off x="371976" y="14544675"/>
          <a:ext cx="132340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Marco Antonio Bonilla Mendoza            </a:t>
          </a: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Luis Abraham Villegas Escandón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78</xdr:row>
      <xdr:rowOff>11906</xdr:rowOff>
    </xdr:from>
    <xdr:to>
      <xdr:col>14</xdr:col>
      <xdr:colOff>119741</xdr:colOff>
      <xdr:row>78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011CE95-3A3A-4301-842F-4BC490504AB6}"/>
            </a:ext>
          </a:extLst>
        </xdr:cNvPr>
        <xdr:cNvSpPr txBox="1">
          <a:spLocks noChangeArrowheads="1"/>
        </xdr:cNvSpPr>
      </xdr:nvSpPr>
      <xdr:spPr bwMode="auto">
        <a:xfrm>
          <a:off x="473868" y="13556456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                                                 Tesorera Municipal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2857501</xdr:colOff>
      <xdr:row>77</xdr:row>
      <xdr:rowOff>120317</xdr:rowOff>
    </xdr:from>
    <xdr:to>
      <xdr:col>13</xdr:col>
      <xdr:colOff>843547</xdr:colOff>
      <xdr:row>83</xdr:row>
      <xdr:rowOff>20055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6593208-F9AB-4A5C-AC89-4BAB451B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6" y="13502942"/>
          <a:ext cx="2538996" cy="10617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559B5-2701-419C-BE54-54203BFEBFCA}">
  <sheetPr>
    <pageSetUpPr fitToPage="1"/>
  </sheetPr>
  <dimension ref="A1:S87"/>
  <sheetViews>
    <sheetView tabSelected="1" view="pageBreakPreview" zoomScale="95" zoomScaleNormal="70" zoomScaleSheetLayoutView="95" workbookViewId="0">
      <selection activeCell="G74" sqref="G74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5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50" t="s">
        <v>0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7"/>
    </row>
    <row r="3" spans="2:17" ht="15.75" x14ac:dyDescent="0.25">
      <c r="B3" s="8"/>
      <c r="C3" s="51" t="s">
        <v>1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9"/>
    </row>
    <row r="4" spans="2:17" x14ac:dyDescent="0.2">
      <c r="B4" s="8"/>
      <c r="C4" s="52" t="s">
        <v>2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9"/>
    </row>
    <row r="5" spans="2:17" x14ac:dyDescent="0.2">
      <c r="B5" s="8"/>
      <c r="C5" s="52" t="s">
        <v>3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9"/>
    </row>
    <row r="6" spans="2:17" ht="15.75" x14ac:dyDescent="0.25">
      <c r="B6" s="8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9"/>
    </row>
    <row r="7" spans="2:17" ht="15.75" x14ac:dyDescent="0.25">
      <c r="B7" s="8"/>
      <c r="C7" s="47" t="s">
        <v>4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9"/>
      <c r="O7" s="9"/>
    </row>
    <row r="8" spans="2:17" ht="5.25" customHeight="1" x14ac:dyDescent="0.2">
      <c r="B8" s="8"/>
      <c r="O8" s="9"/>
    </row>
    <row r="9" spans="2:17" ht="13.5" customHeight="1" x14ac:dyDescent="0.25">
      <c r="B9" s="8"/>
      <c r="C9" s="12" t="s">
        <v>5</v>
      </c>
      <c r="H9" s="13"/>
      <c r="J9" s="13" t="s">
        <v>6</v>
      </c>
      <c r="L9" s="14"/>
      <c r="M9" s="3"/>
      <c r="O9" s="9"/>
      <c r="P9" s="15"/>
    </row>
    <row r="10" spans="2:17" ht="13.5" customHeight="1" x14ac:dyDescent="0.25">
      <c r="B10" s="8"/>
      <c r="C10" s="12"/>
      <c r="E10" s="16" t="s">
        <v>7</v>
      </c>
      <c r="F10" s="17"/>
      <c r="G10" s="14">
        <v>1187649855</v>
      </c>
      <c r="I10" s="13"/>
      <c r="L10" s="14" t="s">
        <v>8</v>
      </c>
      <c r="M10" s="14">
        <v>10605241</v>
      </c>
      <c r="O10" s="9"/>
      <c r="P10" s="15"/>
    </row>
    <row r="11" spans="2:17" ht="13.5" customHeight="1" x14ac:dyDescent="0.25">
      <c r="B11" s="8"/>
      <c r="C11" s="12"/>
      <c r="E11" s="16" t="s">
        <v>9</v>
      </c>
      <c r="F11" s="17"/>
      <c r="G11" s="14">
        <v>468247188</v>
      </c>
      <c r="H11" s="13"/>
      <c r="I11" s="13"/>
      <c r="L11" s="14" t="s">
        <v>10</v>
      </c>
      <c r="M11" s="14">
        <v>27436521</v>
      </c>
      <c r="N11" s="13">
        <f>SUM(M10:M11)</f>
        <v>38041762</v>
      </c>
      <c r="O11" s="9"/>
      <c r="P11" s="15"/>
    </row>
    <row r="12" spans="2:17" ht="13.5" customHeight="1" x14ac:dyDescent="0.25">
      <c r="B12" s="8"/>
      <c r="C12" s="12"/>
      <c r="E12" s="16" t="s">
        <v>11</v>
      </c>
      <c r="F12" s="17"/>
      <c r="G12" s="14">
        <v>13067494</v>
      </c>
      <c r="H12" s="13"/>
      <c r="I12" s="1"/>
      <c r="J12" s="13" t="s">
        <v>12</v>
      </c>
      <c r="M12" s="14"/>
      <c r="N12" s="5"/>
      <c r="O12" s="9"/>
      <c r="P12" s="15"/>
    </row>
    <row r="13" spans="2:17" ht="13.5" customHeight="1" x14ac:dyDescent="0.25">
      <c r="B13" s="8"/>
      <c r="C13" s="12"/>
      <c r="E13" s="16" t="s">
        <v>13</v>
      </c>
      <c r="F13" s="17"/>
      <c r="G13" s="14">
        <v>27381167</v>
      </c>
      <c r="H13" s="13"/>
      <c r="J13" s="13"/>
      <c r="L13" s="14" t="s">
        <v>14</v>
      </c>
      <c r="M13" s="14">
        <v>1362650227</v>
      </c>
      <c r="N13" s="5"/>
      <c r="O13" s="9"/>
      <c r="P13" s="15"/>
      <c r="Q13" s="16"/>
    </row>
    <row r="14" spans="2:17" ht="13.5" customHeight="1" x14ac:dyDescent="0.25">
      <c r="B14" s="8"/>
      <c r="E14" s="16" t="s">
        <v>15</v>
      </c>
      <c r="F14" s="17"/>
      <c r="G14" s="14">
        <v>54816654</v>
      </c>
      <c r="H14" s="13"/>
      <c r="J14" s="13"/>
      <c r="L14" s="5" t="s">
        <v>16</v>
      </c>
      <c r="M14" s="14">
        <v>83492461</v>
      </c>
      <c r="N14" s="5"/>
      <c r="O14" s="9"/>
      <c r="P14" s="15"/>
      <c r="Q14" s="16"/>
    </row>
    <row r="15" spans="2:17" ht="13.5" customHeight="1" x14ac:dyDescent="0.25">
      <c r="B15" s="8"/>
      <c r="C15" s="18"/>
      <c r="E15" s="16" t="s">
        <v>17</v>
      </c>
      <c r="F15" s="17"/>
      <c r="G15" s="14">
        <v>8921200</v>
      </c>
      <c r="H15" s="5"/>
      <c r="J15" s="13"/>
      <c r="L15" s="14" t="s">
        <v>18</v>
      </c>
      <c r="M15" s="14">
        <v>245742090</v>
      </c>
      <c r="N15" s="5"/>
      <c r="O15" s="9"/>
      <c r="P15" s="15"/>
      <c r="Q15" s="16"/>
    </row>
    <row r="16" spans="2:17" ht="13.5" customHeight="1" x14ac:dyDescent="0.25">
      <c r="B16" s="8"/>
      <c r="C16" s="18"/>
      <c r="E16" s="16" t="s">
        <v>19</v>
      </c>
      <c r="F16" s="17"/>
      <c r="G16" s="14">
        <v>15818</v>
      </c>
      <c r="H16" s="13">
        <f>SUM(G10:G16)</f>
        <v>1760099376</v>
      </c>
      <c r="J16" s="13"/>
      <c r="L16" s="14" t="s">
        <v>20</v>
      </c>
      <c r="M16" s="14">
        <v>33442905</v>
      </c>
      <c r="O16" s="9"/>
      <c r="P16" s="15"/>
      <c r="Q16" s="16"/>
    </row>
    <row r="17" spans="2:17" ht="13.5" customHeight="1" x14ac:dyDescent="0.25">
      <c r="B17" s="8"/>
      <c r="J17" s="13"/>
      <c r="L17" s="14" t="s">
        <v>21</v>
      </c>
      <c r="M17" s="14">
        <v>47280399</v>
      </c>
      <c r="N17" s="5"/>
      <c r="O17" s="9"/>
      <c r="P17" s="15"/>
      <c r="Q17" s="16"/>
    </row>
    <row r="18" spans="2:17" ht="13.5" customHeight="1" x14ac:dyDescent="0.25">
      <c r="B18" s="8"/>
      <c r="J18" s="13"/>
      <c r="L18" s="14" t="s">
        <v>22</v>
      </c>
      <c r="M18" s="14">
        <v>150976152</v>
      </c>
      <c r="N18" s="5"/>
      <c r="O18" s="9"/>
      <c r="P18" s="15"/>
      <c r="Q18" s="16"/>
    </row>
    <row r="19" spans="2:17" ht="13.5" customHeight="1" x14ac:dyDescent="0.25">
      <c r="B19" s="8"/>
      <c r="C19" s="12" t="s">
        <v>23</v>
      </c>
      <c r="E19" s="16"/>
      <c r="F19" s="17"/>
      <c r="G19" s="14"/>
      <c r="L19" s="14" t="s">
        <v>24</v>
      </c>
      <c r="M19" s="14">
        <v>101491029</v>
      </c>
      <c r="N19" s="5"/>
      <c r="O19" s="9"/>
      <c r="P19" s="15"/>
    </row>
    <row r="20" spans="2:17" ht="13.5" customHeight="1" x14ac:dyDescent="0.2">
      <c r="B20" s="8"/>
      <c r="E20" s="16" t="s">
        <v>25</v>
      </c>
      <c r="F20" s="17"/>
      <c r="G20" s="14">
        <v>65386570</v>
      </c>
      <c r="H20" s="3" t="s">
        <v>26</v>
      </c>
      <c r="L20" s="14" t="s">
        <v>27</v>
      </c>
      <c r="M20" s="14">
        <v>2663686</v>
      </c>
      <c r="O20" s="9"/>
      <c r="P20" s="15"/>
      <c r="Q20" s="16"/>
    </row>
    <row r="21" spans="2:17" ht="13.5" customHeight="1" x14ac:dyDescent="0.25">
      <c r="B21" s="8"/>
      <c r="E21" s="5" t="s">
        <v>28</v>
      </c>
      <c r="F21" s="19"/>
      <c r="G21" s="14">
        <v>25736402</v>
      </c>
      <c r="H21" s="13">
        <f>SUM(G20:G21)</f>
        <v>91122972</v>
      </c>
      <c r="L21" s="14" t="s">
        <v>29</v>
      </c>
      <c r="M21" s="14">
        <v>5458203</v>
      </c>
      <c r="N21" s="13">
        <f>SUM(M13:M21)</f>
        <v>2033197152</v>
      </c>
      <c r="O21" s="9"/>
      <c r="P21" s="15"/>
      <c r="Q21" s="14"/>
    </row>
    <row r="22" spans="2:17" ht="13.5" customHeight="1" x14ac:dyDescent="0.25">
      <c r="B22" s="20"/>
      <c r="J22" s="13" t="s">
        <v>30</v>
      </c>
      <c r="O22" s="9"/>
      <c r="P22" s="15"/>
      <c r="Q22" s="14"/>
    </row>
    <row r="23" spans="2:17" ht="13.5" customHeight="1" x14ac:dyDescent="0.2">
      <c r="B23" s="20"/>
      <c r="L23" s="14" t="s">
        <v>31</v>
      </c>
      <c r="M23" s="14">
        <v>861122661</v>
      </c>
      <c r="O23" s="9"/>
      <c r="P23" s="15"/>
      <c r="Q23" s="14"/>
    </row>
    <row r="24" spans="2:17" ht="13.5" customHeight="1" x14ac:dyDescent="0.25">
      <c r="B24" s="20"/>
      <c r="C24" s="12" t="s">
        <v>32</v>
      </c>
      <c r="D24" s="5"/>
      <c r="E24" s="5"/>
      <c r="F24" s="21"/>
      <c r="G24" s="14"/>
      <c r="H24" s="16"/>
      <c r="L24" s="14"/>
      <c r="M24" s="14">
        <v>104097151</v>
      </c>
      <c r="O24" s="9"/>
      <c r="P24" s="15"/>
      <c r="Q24" s="14"/>
    </row>
    <row r="25" spans="2:17" ht="13.5" customHeight="1" x14ac:dyDescent="0.25">
      <c r="B25" s="20"/>
      <c r="C25" s="18"/>
      <c r="D25" s="12"/>
      <c r="E25" s="16" t="s">
        <v>33</v>
      </c>
      <c r="F25" s="17"/>
      <c r="G25" s="14">
        <v>7125141</v>
      </c>
      <c r="H25" s="22"/>
      <c r="L25" s="14" t="s">
        <v>34</v>
      </c>
      <c r="M25" s="14">
        <v>260207938</v>
      </c>
      <c r="N25" s="13">
        <f>SUM(M23:M25)</f>
        <v>1225427750</v>
      </c>
      <c r="O25" s="9"/>
      <c r="P25" s="15"/>
      <c r="Q25" s="14"/>
    </row>
    <row r="26" spans="2:17" ht="13.5" customHeight="1" x14ac:dyDescent="0.25">
      <c r="B26" s="8"/>
      <c r="C26" s="18"/>
      <c r="D26" s="12"/>
      <c r="E26" s="16" t="s">
        <v>35</v>
      </c>
      <c r="F26" s="17"/>
      <c r="G26" s="14">
        <v>533275</v>
      </c>
      <c r="H26" s="16"/>
      <c r="J26" s="13" t="s">
        <v>36</v>
      </c>
      <c r="L26" s="14"/>
      <c r="M26" s="14"/>
      <c r="O26" s="9"/>
      <c r="P26" s="15"/>
      <c r="Q26" s="14"/>
    </row>
    <row r="27" spans="2:17" ht="13.5" customHeight="1" x14ac:dyDescent="0.25">
      <c r="B27" s="8"/>
      <c r="C27" s="5"/>
      <c r="D27" s="12"/>
      <c r="E27" s="16" t="s">
        <v>37</v>
      </c>
      <c r="F27" s="17"/>
      <c r="G27" s="14">
        <v>119286048</v>
      </c>
      <c r="H27" s="16"/>
      <c r="L27" s="14" t="s">
        <v>38</v>
      </c>
      <c r="M27" s="14">
        <v>59213680</v>
      </c>
      <c r="N27" s="13">
        <f>+M27</f>
        <v>59213680</v>
      </c>
      <c r="O27" s="9"/>
      <c r="P27" s="15"/>
    </row>
    <row r="28" spans="2:17" ht="13.5" customHeight="1" x14ac:dyDescent="0.25">
      <c r="B28" s="8"/>
      <c r="C28" s="5"/>
      <c r="D28" s="12"/>
      <c r="E28" s="16" t="s">
        <v>39</v>
      </c>
      <c r="F28" s="17"/>
      <c r="G28" s="14">
        <v>23446820</v>
      </c>
      <c r="H28" s="16"/>
      <c r="O28" s="9"/>
      <c r="Q28" s="14"/>
    </row>
    <row r="29" spans="2:17" ht="13.5" customHeight="1" x14ac:dyDescent="0.25">
      <c r="B29" s="8"/>
      <c r="C29" s="5"/>
      <c r="E29" s="16" t="s">
        <v>40</v>
      </c>
      <c r="F29" s="17"/>
      <c r="G29" s="14">
        <v>25980574</v>
      </c>
      <c r="H29" s="16"/>
      <c r="J29" s="13" t="s">
        <v>41</v>
      </c>
      <c r="M29" s="14"/>
      <c r="O29" s="9"/>
      <c r="Q29" s="14"/>
    </row>
    <row r="30" spans="2:17" ht="13.5" customHeight="1" x14ac:dyDescent="0.2">
      <c r="B30" s="8"/>
      <c r="C30" s="5"/>
      <c r="D30" s="5"/>
      <c r="E30" s="16" t="s">
        <v>42</v>
      </c>
      <c r="F30" s="17"/>
      <c r="G30" s="14">
        <v>30748704</v>
      </c>
      <c r="H30" s="16"/>
      <c r="L30" s="14" t="s">
        <v>43</v>
      </c>
      <c r="M30" s="14">
        <v>25214255</v>
      </c>
      <c r="O30" s="9"/>
      <c r="Q30" s="14"/>
    </row>
    <row r="31" spans="2:17" ht="13.5" customHeight="1" x14ac:dyDescent="0.25">
      <c r="B31" s="8"/>
      <c r="C31" s="5"/>
      <c r="E31" s="16" t="s">
        <v>44</v>
      </c>
      <c r="F31" s="17"/>
      <c r="G31" s="14">
        <v>275440949</v>
      </c>
      <c r="L31" s="14" t="s">
        <v>45</v>
      </c>
      <c r="M31" s="14">
        <v>5447626</v>
      </c>
      <c r="N31" s="13">
        <f>SUM(M30:M31)</f>
        <v>30661881</v>
      </c>
      <c r="O31" s="9"/>
      <c r="Q31" s="14"/>
    </row>
    <row r="32" spans="2:17" ht="13.5" customHeight="1" x14ac:dyDescent="0.25">
      <c r="B32" s="8"/>
      <c r="C32" s="5"/>
      <c r="E32" s="5" t="s">
        <v>46</v>
      </c>
      <c r="F32" s="17"/>
      <c r="G32" s="14">
        <v>9783087</v>
      </c>
      <c r="J32" s="13" t="s">
        <v>47</v>
      </c>
      <c r="O32" s="9"/>
      <c r="Q32" s="23"/>
    </row>
    <row r="33" spans="2:19" ht="13.5" customHeight="1" x14ac:dyDescent="0.25">
      <c r="B33" s="8"/>
      <c r="C33" s="5"/>
      <c r="E33" s="5" t="s">
        <v>48</v>
      </c>
      <c r="F33" s="17"/>
      <c r="G33" s="14">
        <v>4939760</v>
      </c>
      <c r="L33" s="14" t="s">
        <v>47</v>
      </c>
      <c r="M33" s="14">
        <v>66693887</v>
      </c>
      <c r="N33" s="13">
        <f>+M33</f>
        <v>66693887</v>
      </c>
      <c r="O33" s="9"/>
      <c r="Q33" s="24"/>
    </row>
    <row r="34" spans="2:19" ht="13.5" customHeight="1" x14ac:dyDescent="0.2">
      <c r="B34" s="8"/>
      <c r="E34" s="16" t="s">
        <v>8</v>
      </c>
      <c r="F34" s="17"/>
      <c r="G34" s="14">
        <v>15102205</v>
      </c>
      <c r="J34" s="5"/>
      <c r="K34" s="5"/>
      <c r="L34" s="5"/>
      <c r="M34" s="5"/>
      <c r="N34" s="5"/>
      <c r="O34" s="9"/>
      <c r="Q34" s="14"/>
    </row>
    <row r="35" spans="2:19" ht="13.5" customHeight="1" x14ac:dyDescent="0.25">
      <c r="B35" s="8"/>
      <c r="E35" s="16" t="s">
        <v>49</v>
      </c>
      <c r="F35" s="17"/>
      <c r="G35" s="14">
        <v>13174683</v>
      </c>
      <c r="H35" s="13">
        <f>SUM(G25:G35)</f>
        <v>525561246</v>
      </c>
      <c r="J35" s="13" t="s">
        <v>50</v>
      </c>
      <c r="K35" s="14"/>
      <c r="L35" s="14"/>
      <c r="N35" s="13">
        <f>+H16+H21+H35+H41+N11+N21+N25+N27+N31+N33</f>
        <v>5933350116</v>
      </c>
      <c r="O35" s="9"/>
      <c r="P35" s="15"/>
      <c r="Q35" s="22"/>
      <c r="R35" s="26"/>
      <c r="S35" s="26"/>
    </row>
    <row r="36" spans="2:19" ht="13.5" customHeight="1" x14ac:dyDescent="0.25">
      <c r="B36" s="8"/>
      <c r="J36" s="13" t="s">
        <v>51</v>
      </c>
      <c r="K36" s="14"/>
      <c r="L36" s="14"/>
      <c r="M36" s="14"/>
      <c r="N36" s="13">
        <v>634589031</v>
      </c>
      <c r="O36" s="9"/>
      <c r="P36" s="15"/>
      <c r="Q36" s="16"/>
      <c r="R36" s="26"/>
      <c r="S36" s="26"/>
    </row>
    <row r="37" spans="2:19" ht="13.5" customHeight="1" x14ac:dyDescent="0.25">
      <c r="B37" s="8"/>
      <c r="J37" s="13" t="s">
        <v>52</v>
      </c>
      <c r="K37" s="14"/>
      <c r="L37" s="14"/>
      <c r="M37" s="14"/>
      <c r="O37" s="9"/>
      <c r="P37" s="15"/>
      <c r="Q37" s="22"/>
      <c r="R37" s="26"/>
      <c r="S37" s="26"/>
    </row>
    <row r="38" spans="2:19" ht="13.5" customHeight="1" x14ac:dyDescent="0.25">
      <c r="B38" s="8"/>
      <c r="C38" s="12" t="s">
        <v>53</v>
      </c>
      <c r="H38" s="5"/>
      <c r="J38" s="13"/>
      <c r="K38" s="14"/>
      <c r="L38" s="14" t="s">
        <v>54</v>
      </c>
      <c r="M38" s="14">
        <v>372100545</v>
      </c>
      <c r="O38" s="9"/>
      <c r="P38" s="15"/>
      <c r="Q38" s="22"/>
      <c r="R38" s="26"/>
      <c r="S38" s="26"/>
    </row>
    <row r="39" spans="2:19" ht="13.5" customHeight="1" x14ac:dyDescent="0.25">
      <c r="B39" s="8"/>
      <c r="E39" s="16" t="s">
        <v>55</v>
      </c>
      <c r="F39" s="14"/>
      <c r="G39" s="14">
        <v>2641909</v>
      </c>
      <c r="J39" s="27"/>
      <c r="K39" s="14"/>
      <c r="L39" s="14" t="s">
        <v>56</v>
      </c>
      <c r="M39" s="14">
        <v>149137496</v>
      </c>
      <c r="N39" s="13">
        <f>+M38+M39</f>
        <v>521238041</v>
      </c>
      <c r="O39" s="9"/>
      <c r="P39" s="15"/>
      <c r="Q39" s="16"/>
      <c r="R39" s="26"/>
      <c r="S39" s="26"/>
    </row>
    <row r="40" spans="2:19" ht="13.5" customHeight="1" x14ac:dyDescent="0.25">
      <c r="B40" s="8"/>
      <c r="E40" s="16" t="s">
        <v>57</v>
      </c>
      <c r="F40" s="14"/>
      <c r="G40" s="14">
        <v>47559142</v>
      </c>
      <c r="H40" s="13"/>
      <c r="J40" s="5"/>
      <c r="K40" s="5"/>
      <c r="L40" s="5"/>
      <c r="M40" s="5"/>
      <c r="N40" s="5"/>
      <c r="O40" s="9"/>
      <c r="P40" s="15"/>
      <c r="Q40" s="16"/>
      <c r="R40" s="26"/>
      <c r="S40" s="26"/>
    </row>
    <row r="41" spans="2:19" ht="13.5" customHeight="1" x14ac:dyDescent="0.25">
      <c r="B41" s="8"/>
      <c r="E41" s="16" t="s">
        <v>58</v>
      </c>
      <c r="F41" s="14"/>
      <c r="G41" s="14">
        <v>53129359</v>
      </c>
      <c r="H41" s="13">
        <f>SUM(G39:G41)</f>
        <v>103330410</v>
      </c>
      <c r="J41" s="13" t="s">
        <v>59</v>
      </c>
      <c r="K41" s="14"/>
      <c r="L41" s="14"/>
      <c r="M41" s="14"/>
      <c r="N41" s="13">
        <f>SUM(N35:N39)</f>
        <v>7089177188</v>
      </c>
      <c r="O41" s="9"/>
      <c r="P41" s="15"/>
      <c r="Q41" s="16"/>
      <c r="R41" s="26"/>
      <c r="S41" s="26"/>
    </row>
    <row r="42" spans="2:19" ht="13.5" customHeight="1" x14ac:dyDescent="0.25">
      <c r="B42" s="8"/>
      <c r="C42" s="5"/>
      <c r="D42" s="5"/>
      <c r="E42" s="5"/>
      <c r="F42" s="5"/>
      <c r="G42" s="5"/>
      <c r="H42" s="5"/>
      <c r="J42" s="13"/>
      <c r="K42" s="14"/>
      <c r="L42" s="14"/>
      <c r="M42" s="14"/>
      <c r="N42" s="13"/>
      <c r="O42" s="9"/>
      <c r="P42" s="15"/>
      <c r="Q42" s="16"/>
      <c r="R42" s="26"/>
      <c r="S42" s="26"/>
    </row>
    <row r="43" spans="2:19" ht="15.75" x14ac:dyDescent="0.25">
      <c r="B43" s="8"/>
      <c r="C43" s="47" t="s">
        <v>60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9"/>
      <c r="O43" s="9"/>
    </row>
    <row r="44" spans="2:19" ht="8.25" customHeight="1" x14ac:dyDescent="0.25">
      <c r="B44" s="8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9"/>
    </row>
    <row r="45" spans="2:19" ht="15.75" x14ac:dyDescent="0.25">
      <c r="B45" s="8"/>
      <c r="C45" s="12" t="s">
        <v>61</v>
      </c>
      <c r="D45" s="5"/>
      <c r="E45" s="5"/>
      <c r="H45" s="11"/>
      <c r="I45" s="11"/>
      <c r="J45" s="13" t="s">
        <v>62</v>
      </c>
      <c r="N45" s="28"/>
      <c r="O45" s="9"/>
    </row>
    <row r="46" spans="2:19" ht="15.75" x14ac:dyDescent="0.25">
      <c r="B46" s="8"/>
      <c r="C46" s="11"/>
      <c r="D46" s="29" t="s">
        <v>63</v>
      </c>
      <c r="E46" s="5"/>
      <c r="F46" s="5"/>
      <c r="G46" s="14"/>
      <c r="H46" s="11"/>
      <c r="I46" s="11"/>
      <c r="K46" s="29" t="s">
        <v>64</v>
      </c>
      <c r="O46" s="9"/>
    </row>
    <row r="47" spans="2:19" ht="15.75" x14ac:dyDescent="0.25">
      <c r="B47" s="8"/>
      <c r="C47" s="11"/>
      <c r="D47" s="29"/>
      <c r="E47" s="16" t="s">
        <v>65</v>
      </c>
      <c r="F47" s="5"/>
      <c r="G47" s="30">
        <v>1048126546</v>
      </c>
      <c r="H47" s="13">
        <f>+G47</f>
        <v>1048126546</v>
      </c>
      <c r="I47" s="11"/>
      <c r="K47" s="29"/>
      <c r="L47" s="14" t="s">
        <v>66</v>
      </c>
      <c r="M47" s="14">
        <v>95083953</v>
      </c>
      <c r="O47" s="9"/>
    </row>
    <row r="48" spans="2:19" ht="15.75" x14ac:dyDescent="0.25">
      <c r="B48" s="8"/>
      <c r="C48" s="11"/>
      <c r="D48" s="29"/>
      <c r="I48" s="11"/>
      <c r="K48" s="29"/>
      <c r="L48" s="14" t="s">
        <v>67</v>
      </c>
      <c r="M48" s="14">
        <v>110925863</v>
      </c>
      <c r="O48" s="9"/>
    </row>
    <row r="49" spans="2:15" ht="15.75" x14ac:dyDescent="0.25">
      <c r="B49" s="8"/>
      <c r="C49" s="12" t="s">
        <v>68</v>
      </c>
      <c r="D49" s="16"/>
      <c r="E49" s="16"/>
      <c r="F49" s="16"/>
      <c r="G49" s="5"/>
      <c r="H49" s="5"/>
      <c r="I49" s="11"/>
      <c r="L49" s="14" t="s">
        <v>69</v>
      </c>
      <c r="M49" s="14">
        <v>1084599</v>
      </c>
      <c r="O49" s="9"/>
    </row>
    <row r="50" spans="2:15" ht="15.75" x14ac:dyDescent="0.25">
      <c r="B50" s="8"/>
      <c r="C50" s="18"/>
      <c r="D50" s="29" t="s">
        <v>70</v>
      </c>
      <c r="E50" s="16"/>
      <c r="H50" s="13"/>
      <c r="I50" s="11"/>
      <c r="K50" s="29"/>
      <c r="L50" s="14" t="s">
        <v>44</v>
      </c>
      <c r="M50" s="14">
        <v>449913917</v>
      </c>
      <c r="O50" s="9"/>
    </row>
    <row r="51" spans="2:15" ht="15.75" x14ac:dyDescent="0.25">
      <c r="B51" s="8"/>
      <c r="E51" s="16" t="s">
        <v>42</v>
      </c>
      <c r="F51" s="16"/>
      <c r="G51" s="14">
        <v>110703444</v>
      </c>
      <c r="H51" s="13"/>
      <c r="I51" s="11"/>
      <c r="K51" s="29"/>
      <c r="L51" s="14" t="s">
        <v>71</v>
      </c>
      <c r="M51" s="14">
        <v>256433090</v>
      </c>
      <c r="O51" s="9"/>
    </row>
    <row r="52" spans="2:15" ht="15.75" x14ac:dyDescent="0.25">
      <c r="B52" s="8"/>
      <c r="E52" s="16" t="s">
        <v>72</v>
      </c>
      <c r="F52" s="16"/>
      <c r="G52" s="14">
        <v>430987647</v>
      </c>
      <c r="I52" s="11"/>
      <c r="K52" s="29"/>
      <c r="L52" s="14" t="s">
        <v>73</v>
      </c>
      <c r="M52" s="14">
        <v>3810463</v>
      </c>
      <c r="O52" s="9"/>
    </row>
    <row r="53" spans="2:15" ht="15.75" x14ac:dyDescent="0.25">
      <c r="B53" s="8"/>
      <c r="C53" s="18"/>
      <c r="E53" s="16" t="s">
        <v>74</v>
      </c>
      <c r="F53" s="16"/>
      <c r="G53" s="14">
        <v>101682458</v>
      </c>
      <c r="I53" s="11"/>
      <c r="K53" s="29"/>
      <c r="L53" s="14" t="s">
        <v>75</v>
      </c>
      <c r="M53" s="14">
        <v>321010838</v>
      </c>
      <c r="N53" s="13"/>
      <c r="O53" s="9"/>
    </row>
    <row r="54" spans="2:15" ht="15.75" x14ac:dyDescent="0.25">
      <c r="B54" s="8"/>
      <c r="C54" s="18"/>
      <c r="D54" s="16"/>
      <c r="E54" s="16" t="s">
        <v>76</v>
      </c>
      <c r="F54" s="16"/>
      <c r="G54" s="14">
        <v>62645571</v>
      </c>
      <c r="H54" s="5"/>
      <c r="J54" s="13"/>
      <c r="K54" s="31"/>
      <c r="L54" s="14" t="s">
        <v>77</v>
      </c>
      <c r="M54" s="14">
        <v>5298778</v>
      </c>
      <c r="N54" s="13">
        <f>SUM(M47:M54)</f>
        <v>1243561501</v>
      </c>
      <c r="O54" s="9"/>
    </row>
    <row r="55" spans="2:15" ht="15.75" x14ac:dyDescent="0.25">
      <c r="B55" s="8"/>
      <c r="C55" s="18"/>
      <c r="D55" s="16"/>
      <c r="E55" s="16" t="s">
        <v>78</v>
      </c>
      <c r="F55" s="16"/>
      <c r="G55" s="14">
        <v>959206632</v>
      </c>
      <c r="H55" s="13"/>
      <c r="J55" s="5"/>
      <c r="K55" s="5"/>
      <c r="L55" s="14"/>
      <c r="M55" s="14"/>
      <c r="O55" s="9"/>
    </row>
    <row r="56" spans="2:15" ht="15.75" x14ac:dyDescent="0.25">
      <c r="B56" s="8"/>
      <c r="C56" s="18"/>
      <c r="D56" s="16"/>
      <c r="E56" s="16" t="s">
        <v>79</v>
      </c>
      <c r="F56" s="16"/>
      <c r="G56" s="14">
        <v>102060993</v>
      </c>
      <c r="J56" s="29" t="s">
        <v>80</v>
      </c>
      <c r="K56" s="5"/>
      <c r="L56" s="16"/>
      <c r="M56" s="14"/>
      <c r="N56" s="13"/>
      <c r="O56" s="9"/>
    </row>
    <row r="57" spans="2:15" ht="15" x14ac:dyDescent="0.2">
      <c r="B57" s="8"/>
      <c r="C57" s="18"/>
      <c r="D57" s="16"/>
      <c r="E57" s="16" t="s">
        <v>81</v>
      </c>
      <c r="F57" s="16"/>
      <c r="G57" s="14">
        <v>78433839</v>
      </c>
      <c r="L57" s="14" t="s">
        <v>82</v>
      </c>
      <c r="M57" s="14">
        <v>455205028</v>
      </c>
      <c r="O57" s="9"/>
    </row>
    <row r="58" spans="2:15" ht="15.75" x14ac:dyDescent="0.25">
      <c r="B58" s="8"/>
      <c r="C58" s="18"/>
      <c r="D58" s="16"/>
      <c r="E58" s="16" t="s">
        <v>83</v>
      </c>
      <c r="F58" s="5"/>
      <c r="G58" s="14">
        <v>127014757</v>
      </c>
      <c r="J58" s="13"/>
      <c r="K58" s="31"/>
      <c r="L58" s="14" t="s">
        <v>84</v>
      </c>
      <c r="M58" s="14">
        <v>37088999</v>
      </c>
      <c r="N58" s="13">
        <v>492294027</v>
      </c>
      <c r="O58" s="9"/>
    </row>
    <row r="59" spans="2:15" ht="15" x14ac:dyDescent="0.2">
      <c r="B59" s="8"/>
      <c r="C59" s="18"/>
      <c r="D59" s="16"/>
      <c r="E59" s="16" t="s">
        <v>85</v>
      </c>
      <c r="F59" s="16"/>
      <c r="G59" s="14">
        <v>54965648</v>
      </c>
      <c r="L59" s="14"/>
      <c r="M59" s="14"/>
      <c r="N59" s="28"/>
      <c r="O59" s="9"/>
    </row>
    <row r="60" spans="2:15" ht="15.75" x14ac:dyDescent="0.25">
      <c r="B60" s="8"/>
      <c r="C60" s="18"/>
      <c r="D60" s="16"/>
      <c r="E60" s="16" t="s">
        <v>86</v>
      </c>
      <c r="F60" s="16"/>
      <c r="G60" s="14">
        <v>141345266</v>
      </c>
      <c r="J60" s="31" t="s">
        <v>87</v>
      </c>
      <c r="K60" s="14"/>
      <c r="L60" s="14"/>
      <c r="M60" s="14"/>
      <c r="N60" s="13"/>
      <c r="O60" s="9"/>
    </row>
    <row r="61" spans="2:15" ht="15" x14ac:dyDescent="0.2">
      <c r="B61" s="8"/>
      <c r="C61" s="18"/>
      <c r="E61" s="16" t="s">
        <v>88</v>
      </c>
      <c r="F61" s="16"/>
      <c r="G61" s="14">
        <v>315391</v>
      </c>
      <c r="J61" s="5"/>
      <c r="K61" s="5"/>
      <c r="L61" s="5" t="s">
        <v>87</v>
      </c>
      <c r="M61" s="14">
        <v>171711891</v>
      </c>
      <c r="N61" s="5"/>
      <c r="O61" s="9"/>
    </row>
    <row r="62" spans="2:15" ht="15.75" x14ac:dyDescent="0.25">
      <c r="B62" s="8"/>
      <c r="C62" s="18"/>
      <c r="E62" s="16" t="s">
        <v>89</v>
      </c>
      <c r="F62" s="16"/>
      <c r="G62" s="14">
        <v>4435060</v>
      </c>
      <c r="H62" s="13">
        <f>SUM(G51:G62)</f>
        <v>2173796706</v>
      </c>
      <c r="J62" s="5"/>
      <c r="K62" s="5"/>
      <c r="L62" s="5" t="s">
        <v>90</v>
      </c>
      <c r="M62" s="14">
        <v>467649767</v>
      </c>
      <c r="N62" s="5"/>
      <c r="O62" s="9"/>
    </row>
    <row r="63" spans="2:15" ht="15.75" x14ac:dyDescent="0.25">
      <c r="B63" s="8"/>
      <c r="D63" s="5"/>
      <c r="E63" s="5"/>
      <c r="F63" s="5"/>
      <c r="G63" s="5"/>
      <c r="H63" s="5"/>
      <c r="J63" s="13"/>
      <c r="K63" s="31"/>
      <c r="L63" s="14" t="s">
        <v>91</v>
      </c>
      <c r="M63" s="14">
        <v>1745605</v>
      </c>
      <c r="N63" s="13">
        <v>641107263</v>
      </c>
      <c r="O63" s="9"/>
    </row>
    <row r="64" spans="2:15" x14ac:dyDescent="0.2">
      <c r="B64" s="8"/>
      <c r="D64" s="29" t="s">
        <v>92</v>
      </c>
      <c r="E64" s="16"/>
      <c r="F64" s="16"/>
      <c r="G64" s="14"/>
      <c r="H64" s="5"/>
      <c r="K64" s="31"/>
      <c r="L64" s="14"/>
      <c r="M64" s="14"/>
      <c r="O64" s="9"/>
    </row>
    <row r="65" spans="1:18" ht="15.75" x14ac:dyDescent="0.25">
      <c r="B65" s="8"/>
      <c r="D65" s="29"/>
      <c r="E65" s="16" t="s">
        <v>93</v>
      </c>
      <c r="F65" s="16"/>
      <c r="G65" s="14">
        <v>29661652</v>
      </c>
      <c r="J65" s="31" t="s">
        <v>94</v>
      </c>
      <c r="K65" s="14"/>
      <c r="L65" s="14"/>
      <c r="M65" s="14"/>
      <c r="N65" s="13"/>
      <c r="O65" s="9"/>
    </row>
    <row r="66" spans="1:18" x14ac:dyDescent="0.2">
      <c r="B66" s="8"/>
      <c r="D66" s="29"/>
      <c r="E66" s="16" t="s">
        <v>95</v>
      </c>
      <c r="F66" s="16"/>
      <c r="G66" s="14">
        <v>51443509</v>
      </c>
      <c r="L66" s="14" t="s">
        <v>96</v>
      </c>
      <c r="M66" s="14">
        <v>148538106</v>
      </c>
      <c r="O66" s="9"/>
    </row>
    <row r="67" spans="1:18" ht="15.75" x14ac:dyDescent="0.25">
      <c r="B67" s="8"/>
      <c r="D67" s="5"/>
      <c r="E67" s="16" t="s">
        <v>97</v>
      </c>
      <c r="F67" s="5"/>
      <c r="G67" s="14">
        <v>90003737</v>
      </c>
      <c r="H67" s="13">
        <f>SUM(G65:G67)</f>
        <v>171108898</v>
      </c>
      <c r="J67" s="5"/>
      <c r="K67" s="5"/>
      <c r="L67" s="5" t="s">
        <v>98</v>
      </c>
      <c r="M67" s="14">
        <v>17701491</v>
      </c>
      <c r="N67" s="13">
        <v>166239597</v>
      </c>
      <c r="O67" s="9"/>
      <c r="Q67" s="32"/>
    </row>
    <row r="68" spans="1:18" x14ac:dyDescent="0.2">
      <c r="B68" s="8"/>
      <c r="J68" s="5"/>
      <c r="K68" s="5"/>
      <c r="L68" s="5"/>
      <c r="M68" s="5"/>
      <c r="N68" s="5"/>
      <c r="O68" s="9"/>
      <c r="Q68" s="32"/>
      <c r="R68" s="28"/>
    </row>
    <row r="69" spans="1:18" ht="15.75" x14ac:dyDescent="0.25">
      <c r="B69" s="8"/>
      <c r="D69" s="29" t="s">
        <v>99</v>
      </c>
      <c r="J69" s="13" t="s">
        <v>100</v>
      </c>
      <c r="N69" s="13">
        <f>+H47+H62+H67+H74+N54+N58+N63+N67</f>
        <v>6177491240</v>
      </c>
      <c r="O69" s="9"/>
      <c r="P69" s="33"/>
    </row>
    <row r="70" spans="1:18" ht="15.75" x14ac:dyDescent="0.25">
      <c r="B70" s="8"/>
      <c r="C70" s="18"/>
      <c r="D70" s="29"/>
      <c r="E70" s="16" t="s">
        <v>101</v>
      </c>
      <c r="G70" s="14">
        <v>66748408</v>
      </c>
      <c r="H70" s="14"/>
      <c r="J70" s="13" t="s">
        <v>51</v>
      </c>
      <c r="N70" s="13">
        <v>551569136</v>
      </c>
      <c r="O70" s="9"/>
      <c r="P70" s="33"/>
    </row>
    <row r="71" spans="1:18" ht="15.75" x14ac:dyDescent="0.25">
      <c r="B71" s="8"/>
      <c r="C71" s="18"/>
      <c r="D71" s="29"/>
      <c r="E71" s="16" t="s">
        <v>102</v>
      </c>
      <c r="G71" s="14"/>
      <c r="J71" s="13" t="s">
        <v>103</v>
      </c>
      <c r="K71" s="34"/>
      <c r="L71" s="34"/>
      <c r="M71" s="5"/>
      <c r="N71" s="5"/>
      <c r="O71" s="9"/>
      <c r="P71" s="33"/>
      <c r="Q71" s="32"/>
    </row>
    <row r="72" spans="1:18" ht="15.75" x14ac:dyDescent="0.25">
      <c r="B72" s="8"/>
      <c r="C72" s="18"/>
      <c r="D72" s="29"/>
      <c r="E72" s="16" t="s">
        <v>104</v>
      </c>
      <c r="G72" s="14">
        <v>35320593</v>
      </c>
      <c r="J72" s="13"/>
      <c r="K72" s="34"/>
      <c r="L72" s="14" t="s">
        <v>54</v>
      </c>
      <c r="M72" s="14">
        <v>263867602</v>
      </c>
      <c r="O72" s="35"/>
      <c r="P72" s="33"/>
    </row>
    <row r="73" spans="1:18" ht="15.75" x14ac:dyDescent="0.25">
      <c r="B73" s="8"/>
      <c r="C73" s="18"/>
      <c r="D73" s="29"/>
      <c r="E73" s="5" t="s">
        <v>105</v>
      </c>
      <c r="G73" s="14">
        <v>112653288</v>
      </c>
      <c r="J73" s="13"/>
      <c r="K73" s="34"/>
      <c r="L73" s="14" t="s">
        <v>56</v>
      </c>
      <c r="M73" s="14">
        <v>96249210</v>
      </c>
      <c r="N73" s="13">
        <f>+M72+M73</f>
        <v>360116812</v>
      </c>
      <c r="O73" s="35"/>
      <c r="P73" s="33"/>
      <c r="Q73" s="28"/>
    </row>
    <row r="74" spans="1:18" s="25" customFormat="1" ht="15.75" x14ac:dyDescent="0.25">
      <c r="A74" s="5"/>
      <c r="B74" s="8"/>
      <c r="C74" s="18"/>
      <c r="D74" s="1"/>
      <c r="E74" s="5" t="s">
        <v>106</v>
      </c>
      <c r="F74" s="1"/>
      <c r="G74" s="14">
        <v>26534413</v>
      </c>
      <c r="H74" s="13">
        <f>SUM(G70:G74)</f>
        <v>241256702</v>
      </c>
      <c r="I74" s="2"/>
      <c r="J74" s="13" t="s">
        <v>107</v>
      </c>
      <c r="K74" s="34"/>
      <c r="L74" s="34"/>
      <c r="M74" s="34"/>
      <c r="N74" s="13">
        <f>SUM(N69:N73)</f>
        <v>7089177188</v>
      </c>
      <c r="O74" s="35"/>
      <c r="P74" s="33"/>
      <c r="Q74" s="5"/>
      <c r="R74" s="5"/>
    </row>
    <row r="75" spans="1:18" s="25" customFormat="1" ht="15.75" x14ac:dyDescent="0.25">
      <c r="A75" s="5"/>
      <c r="B75" s="8"/>
      <c r="C75" s="18"/>
      <c r="D75" s="1"/>
      <c r="E75" s="5"/>
      <c r="F75" s="1"/>
      <c r="G75" s="14"/>
      <c r="H75" s="13"/>
      <c r="I75" s="2"/>
      <c r="J75" s="13"/>
      <c r="K75" s="34"/>
      <c r="L75" s="34"/>
      <c r="M75" s="34"/>
      <c r="N75" s="13"/>
      <c r="O75" s="35"/>
      <c r="P75" s="33"/>
      <c r="Q75" s="5"/>
      <c r="R75" s="5"/>
    </row>
    <row r="76" spans="1:18" s="25" customFormat="1" ht="15.75" x14ac:dyDescent="0.25">
      <c r="A76" s="5"/>
      <c r="B76" s="8"/>
      <c r="C76" s="18"/>
      <c r="D76" s="1"/>
      <c r="E76" s="5"/>
      <c r="F76" s="1"/>
      <c r="G76" s="14"/>
      <c r="H76" s="13"/>
      <c r="I76" s="2"/>
      <c r="J76" s="13"/>
      <c r="K76" s="34"/>
      <c r="L76" s="34"/>
      <c r="M76" s="34"/>
      <c r="N76" s="13"/>
      <c r="O76" s="35"/>
      <c r="P76" s="33"/>
      <c r="Q76" s="5"/>
      <c r="R76" s="5"/>
    </row>
    <row r="77" spans="1:18" s="25" customFormat="1" ht="15.75" x14ac:dyDescent="0.25">
      <c r="A77" s="5"/>
      <c r="B77" s="8"/>
      <c r="C77" s="18"/>
      <c r="D77" s="1"/>
      <c r="E77" s="5"/>
      <c r="F77" s="1"/>
      <c r="G77" s="14"/>
      <c r="H77" s="13"/>
      <c r="I77" s="2"/>
      <c r="J77" s="13"/>
      <c r="K77" s="34"/>
      <c r="L77" s="34"/>
      <c r="M77" s="34"/>
      <c r="N77" s="13"/>
      <c r="O77" s="35"/>
      <c r="P77" s="33"/>
      <c r="Q77" s="5"/>
      <c r="R77" s="5"/>
    </row>
    <row r="78" spans="1:18" s="25" customFormat="1" x14ac:dyDescent="0.2">
      <c r="A78" s="5"/>
      <c r="B78" s="8"/>
      <c r="C78" s="5"/>
      <c r="D78" s="29"/>
      <c r="E78" s="5"/>
      <c r="F78" s="1"/>
      <c r="G78" s="14"/>
      <c r="H78" s="5"/>
      <c r="I78" s="2"/>
      <c r="J78" s="5"/>
      <c r="K78" s="5"/>
      <c r="L78" s="5"/>
      <c r="M78" s="5"/>
      <c r="N78" s="5"/>
      <c r="O78" s="35"/>
      <c r="P78" s="33"/>
      <c r="Q78" s="5"/>
      <c r="R78" s="5"/>
    </row>
    <row r="79" spans="1:18" s="25" customFormat="1" ht="15.75" x14ac:dyDescent="0.25">
      <c r="A79" s="5"/>
      <c r="B79" s="36"/>
      <c r="C79" s="1"/>
      <c r="D79" s="29"/>
      <c r="E79" s="5"/>
      <c r="F79" s="1"/>
      <c r="G79" s="14"/>
      <c r="H79" s="13"/>
      <c r="I79" s="2"/>
      <c r="J79" s="13"/>
      <c r="K79" s="34"/>
      <c r="L79" s="34"/>
      <c r="M79" s="34"/>
      <c r="N79" s="13"/>
      <c r="O79" s="37"/>
      <c r="P79" s="4"/>
      <c r="Q79" s="28"/>
      <c r="R79" s="5"/>
    </row>
    <row r="80" spans="1:18" s="25" customFormat="1" ht="15.75" x14ac:dyDescent="0.25">
      <c r="A80" s="5"/>
      <c r="B80" s="36"/>
      <c r="C80" s="1"/>
      <c r="D80" s="29"/>
      <c r="E80" s="5"/>
      <c r="F80" s="1"/>
      <c r="G80" s="14"/>
      <c r="H80" s="13"/>
      <c r="I80" s="2"/>
      <c r="J80" s="13"/>
      <c r="K80" s="34"/>
      <c r="L80" s="34"/>
      <c r="M80"/>
      <c r="N80" s="13"/>
      <c r="O80" s="37"/>
      <c r="P80" s="4"/>
      <c r="Q80" s="38"/>
      <c r="R80" s="39"/>
    </row>
    <row r="81" spans="1:18" s="25" customFormat="1" ht="15.75" x14ac:dyDescent="0.25">
      <c r="A81" s="5"/>
      <c r="B81" s="36"/>
      <c r="C81" s="1"/>
      <c r="D81" s="29"/>
      <c r="E81" s="5"/>
      <c r="F81" s="1"/>
      <c r="G81" s="14"/>
      <c r="H81" s="13"/>
      <c r="I81" s="2"/>
      <c r="J81" s="13"/>
      <c r="K81" s="34"/>
      <c r="L81" s="34"/>
      <c r="M81" s="34"/>
      <c r="N81" s="13"/>
      <c r="O81" s="37"/>
      <c r="P81" s="4"/>
      <c r="Q81" s="38"/>
      <c r="R81" s="39"/>
    </row>
    <row r="82" spans="1:18" s="25" customFormat="1" ht="15.75" x14ac:dyDescent="0.25">
      <c r="A82" s="5"/>
      <c r="B82" s="36"/>
      <c r="C82" s="1"/>
      <c r="D82" s="29"/>
      <c r="E82" s="5"/>
      <c r="F82" s="1"/>
      <c r="G82" s="14"/>
      <c r="H82" s="13"/>
      <c r="I82" s="2"/>
      <c r="J82" s="13"/>
      <c r="K82" s="34"/>
      <c r="L82" s="34"/>
      <c r="M82" s="34"/>
      <c r="N82" s="13"/>
      <c r="O82" s="37"/>
      <c r="P82" s="4"/>
      <c r="Q82" s="38"/>
      <c r="R82" s="39"/>
    </row>
    <row r="83" spans="1:18" s="25" customFormat="1" ht="15.75" x14ac:dyDescent="0.25">
      <c r="A83" s="5"/>
      <c r="B83" s="36"/>
      <c r="C83" s="1"/>
      <c r="D83" s="29"/>
      <c r="E83" s="5"/>
      <c r="F83" s="1"/>
      <c r="G83" s="14"/>
      <c r="H83" s="13"/>
      <c r="I83" s="2"/>
      <c r="J83" s="13"/>
      <c r="K83" s="34"/>
      <c r="L83" s="34"/>
      <c r="M83" s="34"/>
      <c r="N83" s="13"/>
      <c r="O83" s="37"/>
      <c r="P83" s="4"/>
      <c r="Q83" s="38"/>
      <c r="R83" s="39"/>
    </row>
    <row r="84" spans="1:18" s="25" customFormat="1" ht="15.75" x14ac:dyDescent="0.25">
      <c r="A84" s="5"/>
      <c r="B84" s="36"/>
      <c r="C84" s="1"/>
      <c r="D84" s="29"/>
      <c r="E84" s="5"/>
      <c r="F84" s="1"/>
      <c r="G84" s="14"/>
      <c r="H84" s="13"/>
      <c r="I84" s="2"/>
      <c r="J84" s="13"/>
      <c r="K84" s="34"/>
      <c r="L84" s="34"/>
      <c r="M84" s="34"/>
      <c r="N84" s="13"/>
      <c r="O84" s="37"/>
      <c r="P84" s="4"/>
      <c r="Q84" s="38"/>
      <c r="R84" s="39"/>
    </row>
    <row r="85" spans="1:18" s="25" customFormat="1" ht="15.75" x14ac:dyDescent="0.25">
      <c r="A85" s="5"/>
      <c r="B85" s="36"/>
      <c r="C85" s="1"/>
      <c r="D85" s="29"/>
      <c r="E85" s="5"/>
      <c r="F85" s="1"/>
      <c r="G85" s="14"/>
      <c r="H85" s="13"/>
      <c r="I85" s="2"/>
      <c r="J85" s="13"/>
      <c r="K85" s="34"/>
      <c r="L85" s="34"/>
      <c r="M85" s="34"/>
      <c r="N85" s="13"/>
      <c r="O85" s="37"/>
      <c r="P85" s="4"/>
      <c r="Q85" s="42"/>
      <c r="R85" s="43"/>
    </row>
    <row r="86" spans="1:18" s="25" customFormat="1" x14ac:dyDescent="0.2">
      <c r="A86" s="5"/>
      <c r="B86" s="40"/>
      <c r="C86" s="54" t="s">
        <v>108</v>
      </c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10"/>
      <c r="O86" s="41"/>
      <c r="P86" s="4"/>
      <c r="Q86" s="5"/>
      <c r="R86" s="5"/>
    </row>
    <row r="87" spans="1:18" s="25" customFormat="1" ht="13.5" thickBot="1" x14ac:dyDescent="0.25">
      <c r="A87" s="5"/>
      <c r="B87" s="44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6"/>
      <c r="P87" s="4"/>
      <c r="Q87" s="5"/>
      <c r="R87" s="5"/>
    </row>
  </sheetData>
  <mergeCells count="8">
    <mergeCell ref="C86:M86"/>
    <mergeCell ref="C43:N43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30 DIC</vt:lpstr>
      <vt:lpstr>'CORTE 30 DIC'!Área_de_impresión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2025-01-24T17:52:56Z</cp:lastPrinted>
  <dcterms:created xsi:type="dcterms:W3CDTF">2025-01-24T17:48:33Z</dcterms:created>
  <dcterms:modified xsi:type="dcterms:W3CDTF">2025-01-27T16:24:33Z</dcterms:modified>
</cp:coreProperties>
</file>